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<sst xmlns="http://schemas.openxmlformats.org/spreadsheetml/2006/main" count="36" uniqueCount="24">
  <si>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</si>
  <si>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поселения</t>
  </si>
  <si>
    <t>новоселка</t>
  </si>
  <si>
    <t>осановец</t>
  </si>
  <si>
    <t>шекшово</t>
  </si>
  <si>
    <t>петровский</t>
  </si>
  <si>
    <t>город</t>
  </si>
  <si>
    <t>итого:</t>
  </si>
  <si>
    <t>Общий объем доходов, руб.</t>
  </si>
  <si>
    <t>Общий объем расходов,руб.</t>
  </si>
  <si>
    <t>Дефицит
 (-), профицит (+) руб.</t>
  </si>
  <si>
    <t>консолидированный бюджет</t>
  </si>
  <si>
    <t>муниципальный район</t>
  </si>
  <si>
    <t>муниципальный бюджет</t>
  </si>
  <si>
    <t>суммы к исключе-нию</t>
  </si>
  <si>
    <t>2020 год</t>
  </si>
  <si>
    <t>2021 год</t>
  </si>
  <si>
    <t>2022 год</t>
  </si>
  <si>
    <t>Основные характеристики проекта консолидированного бюджета Гаврилово-Посадского муниципального района на 2020 год и на плановый период 2021 и 2022 годов</t>
  </si>
  <si>
    <t>итого</t>
  </si>
  <si>
    <t>расходы:</t>
  </si>
  <si>
    <t xml:space="preserve">доходы:  </t>
  </si>
  <si>
    <t>искл</t>
  </si>
  <si>
    <t>2019 год (в действующей редакции)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</si>
</sst>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172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172" fontId="4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45" fillId="0" borderId="0" xfId="53" applyNumberFormat="1" applyFont="1" applyAlignment="1">
      <alignment vertical="top"/>
      <protection/>
    </xf>
    <xf numFmtId="2" fontId="45" fillId="0" borderId="10" xfId="53" applyNumberFormat="1" applyFont="1" applyBorder="1" applyAlignment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2.28125" style="1" customWidth="1"/>
    <col min="2" max="2" width="14.28125" style="1" customWidth="1"/>
    <col min="3" max="3" width="12.8515625" style="1" customWidth="1"/>
    <col min="4" max="4" width="13.00390625" style="1" customWidth="1"/>
    <col min="5" max="5" width="14.57421875" style="1" customWidth="1"/>
    <col min="6" max="6" width="16.140625" style="1" customWidth="1"/>
    <col min="7" max="7" width="12.7109375" style="1" customWidth="1"/>
    <col min="8" max="8" width="14.28125" style="1" customWidth="1"/>
    <col min="9" max="9" width="13.8515625" style="1" customWidth="1"/>
    <col min="10" max="10" width="15.8515625" style="1" customWidth="1"/>
    <col min="11" max="11" width="11.7109375" style="1" customWidth="1"/>
    <col min="12" max="12" width="12.28125" style="1" customWidth="1"/>
    <col min="13" max="13" width="16.8515625" style="1" customWidth="1"/>
    <col min="14" max="14" width="16.00390625" style="1" customWidth="1"/>
    <col min="15" max="15" width="11.140625" style="1" customWidth="1"/>
    <col min="16" max="16" width="12.57421875" style="1" bestFit="1" customWidth="1"/>
    <col min="17" max="17" width="12.00390625" style="1" customWidth="1"/>
    <col min="18" max="16384" width="9.140625" style="1" customWidth="1"/>
  </cols>
  <sheetData>
    <row r="1" spans="1:17" ht="4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9" ht="11.25">
      <c r="A2" s="18"/>
      <c r="B2" s="18"/>
      <c r="C2" s="18"/>
      <c r="D2" s="18"/>
      <c r="E2" s="18"/>
      <c r="F2" s="18"/>
      <c r="G2" s="18"/>
      <c r="H2" s="18"/>
      <c r="I2" s="18"/>
    </row>
    <row r="4" spans="1:17" ht="32.25" customHeight="1">
      <c r="A4" s="19" t="s">
        <v>0</v>
      </c>
      <c r="B4" s="21" t="s">
        <v>23</v>
      </c>
      <c r="C4" s="22"/>
      <c r="D4" s="22"/>
      <c r="E4" s="23"/>
      <c r="F4" s="15" t="s">
        <v>15</v>
      </c>
      <c r="G4" s="16"/>
      <c r="H4" s="16"/>
      <c r="I4" s="17"/>
      <c r="J4" s="15" t="s">
        <v>16</v>
      </c>
      <c r="K4" s="16"/>
      <c r="L4" s="16"/>
      <c r="M4" s="17"/>
      <c r="N4" s="15" t="s">
        <v>17</v>
      </c>
      <c r="O4" s="16"/>
      <c r="P4" s="16"/>
      <c r="Q4" s="17"/>
    </row>
    <row r="5" spans="1:17" ht="41.25" customHeight="1">
      <c r="A5" s="20"/>
      <c r="B5" s="3" t="s">
        <v>11</v>
      </c>
      <c r="C5" s="3" t="s">
        <v>14</v>
      </c>
      <c r="D5" s="3" t="s">
        <v>12</v>
      </c>
      <c r="E5" s="3" t="s">
        <v>1</v>
      </c>
      <c r="F5" s="3" t="s">
        <v>11</v>
      </c>
      <c r="G5" s="3" t="s">
        <v>14</v>
      </c>
      <c r="H5" s="3" t="s">
        <v>13</v>
      </c>
      <c r="I5" s="3" t="s">
        <v>1</v>
      </c>
      <c r="J5" s="3" t="s">
        <v>11</v>
      </c>
      <c r="K5" s="3" t="s">
        <v>14</v>
      </c>
      <c r="L5" s="3" t="s">
        <v>12</v>
      </c>
      <c r="M5" s="3" t="s">
        <v>1</v>
      </c>
      <c r="N5" s="3" t="s">
        <v>11</v>
      </c>
      <c r="O5" s="3" t="s">
        <v>14</v>
      </c>
      <c r="P5" s="3" t="s">
        <v>12</v>
      </c>
      <c r="Q5" s="3" t="s">
        <v>1</v>
      </c>
    </row>
    <row r="6" spans="1:17" ht="64.5" customHeight="1">
      <c r="A6" s="3" t="s">
        <v>8</v>
      </c>
      <c r="B6" s="5">
        <f>D6+E6-C6</f>
        <v>500864985.18</v>
      </c>
      <c r="C6" s="6">
        <v>11680052</v>
      </c>
      <c r="D6" s="7">
        <v>279322868.04</v>
      </c>
      <c r="E6" s="12">
        <v>233222169.14</v>
      </c>
      <c r="F6" s="5">
        <f>H6+I6-G6</f>
        <v>388499709.76</v>
      </c>
      <c r="G6" s="9">
        <f>B22</f>
        <v>10480353</v>
      </c>
      <c r="H6" s="7">
        <v>252531440.35</v>
      </c>
      <c r="I6" s="7">
        <f>I24</f>
        <v>146448622.41</v>
      </c>
      <c r="J6" s="10">
        <f>L6+M6-K6</f>
        <v>292025481.03999996</v>
      </c>
      <c r="K6" s="9">
        <f>C22</f>
        <v>1520</v>
      </c>
      <c r="L6" s="9">
        <v>220555380.63</v>
      </c>
      <c r="M6" s="4">
        <f>M24</f>
        <v>71471620.41</v>
      </c>
      <c r="N6" s="10">
        <f>P6+Q6-O6</f>
        <v>290960152.03999996</v>
      </c>
      <c r="O6" s="9">
        <f>D22</f>
        <v>0</v>
      </c>
      <c r="P6" s="9">
        <v>219690821.63</v>
      </c>
      <c r="Q6" s="4">
        <f>Q24</f>
        <v>71269330.41</v>
      </c>
    </row>
    <row r="7" spans="1:17" ht="63" customHeight="1">
      <c r="A7" s="3" t="s">
        <v>9</v>
      </c>
      <c r="B7" s="5">
        <f>D7+E7-C7</f>
        <v>541034841.63</v>
      </c>
      <c r="C7" s="6">
        <v>11680052</v>
      </c>
      <c r="D7" s="7">
        <v>285512304.28</v>
      </c>
      <c r="E7" s="11">
        <v>267202589.35</v>
      </c>
      <c r="F7" s="5">
        <f>H7+I7-G7</f>
        <v>387699709.76</v>
      </c>
      <c r="G7" s="9">
        <f>B22</f>
        <v>10480353</v>
      </c>
      <c r="H7" s="7">
        <v>252531440.35</v>
      </c>
      <c r="I7" s="7">
        <f>I17</f>
        <v>145648622.41</v>
      </c>
      <c r="J7" s="10">
        <f>L7+M7-K7</f>
        <v>291225481.03999996</v>
      </c>
      <c r="K7" s="9">
        <f>C22</f>
        <v>1520</v>
      </c>
      <c r="L7" s="9">
        <v>220555380.63</v>
      </c>
      <c r="M7" s="9">
        <f>M17</f>
        <v>70671620.41</v>
      </c>
      <c r="N7" s="10">
        <f>P7+Q7-O7</f>
        <v>290160152.03999996</v>
      </c>
      <c r="O7" s="9">
        <f>D22</f>
        <v>0</v>
      </c>
      <c r="P7" s="9">
        <v>219690821.63</v>
      </c>
      <c r="Q7" s="9">
        <f>Q17</f>
        <v>70469330.41</v>
      </c>
    </row>
    <row r="8" spans="1:17" ht="61.5" customHeight="1">
      <c r="A8" s="3" t="s">
        <v>10</v>
      </c>
      <c r="B8" s="5">
        <f>D8+E8</f>
        <v>-40169856.44999996</v>
      </c>
      <c r="C8" s="8"/>
      <c r="D8" s="7">
        <f>D6-D7</f>
        <v>-6189436.23999995</v>
      </c>
      <c r="E8" s="7">
        <f>E6-E7</f>
        <v>-33980420.21000001</v>
      </c>
      <c r="F8" s="5">
        <f>F6-F7</f>
        <v>800000</v>
      </c>
      <c r="G8" s="7">
        <f>G6-G7</f>
        <v>0</v>
      </c>
      <c r="H8" s="7">
        <f>H6-H7</f>
        <v>0</v>
      </c>
      <c r="I8" s="7">
        <f>I6-I7</f>
        <v>800000</v>
      </c>
      <c r="J8" s="10">
        <f>J6-J7</f>
        <v>800000</v>
      </c>
      <c r="K8" s="9">
        <f>K6-K7</f>
        <v>0</v>
      </c>
      <c r="L8" s="9">
        <f>L6-L7</f>
        <v>0</v>
      </c>
      <c r="M8" s="9">
        <f>M6-M7</f>
        <v>800000</v>
      </c>
      <c r="N8" s="10">
        <f>N6-N7</f>
        <v>800000</v>
      </c>
      <c r="O8" s="9">
        <f>O6-O7</f>
        <v>0</v>
      </c>
      <c r="P8" s="9">
        <f>P6-P7</f>
        <v>0</v>
      </c>
      <c r="Q8" s="9">
        <f>Q6-Q7</f>
        <v>800000</v>
      </c>
    </row>
    <row r="10" ht="11.25">
      <c r="A10" s="1" t="s">
        <v>20</v>
      </c>
    </row>
    <row r="11" ht="11.25">
      <c r="A11" s="1" t="s">
        <v>1</v>
      </c>
    </row>
    <row r="12" spans="1:17" ht="11.25">
      <c r="A12" s="1" t="s">
        <v>2</v>
      </c>
      <c r="I12" s="2">
        <v>13269982</v>
      </c>
      <c r="M12" s="1">
        <v>6817220</v>
      </c>
      <c r="Q12" s="1">
        <v>6777000</v>
      </c>
    </row>
    <row r="13" spans="1:17" ht="11.25">
      <c r="A13" s="1" t="s">
        <v>3</v>
      </c>
      <c r="I13" s="2">
        <v>9063560</v>
      </c>
      <c r="M13" s="1">
        <v>6032220</v>
      </c>
      <c r="Q13" s="1">
        <v>6032220</v>
      </c>
    </row>
    <row r="14" spans="1:17" ht="11.25">
      <c r="A14" s="1" t="s">
        <v>4</v>
      </c>
      <c r="I14" s="2">
        <v>13746712</v>
      </c>
      <c r="M14" s="1">
        <v>7746720</v>
      </c>
      <c r="Q14" s="1">
        <v>7746720</v>
      </c>
    </row>
    <row r="15" spans="1:17" ht="11.25">
      <c r="A15" s="1" t="s">
        <v>5</v>
      </c>
      <c r="I15" s="2">
        <v>66388109.84</v>
      </c>
      <c r="M15" s="1">
        <v>16252785.84</v>
      </c>
      <c r="Q15" s="1">
        <v>16062235.84</v>
      </c>
    </row>
    <row r="16" spans="1:17" ht="11.25">
      <c r="A16" s="1" t="s">
        <v>6</v>
      </c>
      <c r="I16" s="2">
        <v>43180258.57</v>
      </c>
      <c r="M16" s="1">
        <v>33822674.57</v>
      </c>
      <c r="Q16" s="1">
        <v>33851154.57</v>
      </c>
    </row>
    <row r="17" spans="1:17" s="13" customFormat="1" ht="11.25">
      <c r="A17" s="13" t="s">
        <v>7</v>
      </c>
      <c r="I17" s="24">
        <f>I12+I13+I14+I15+I16</f>
        <v>145648622.41</v>
      </c>
      <c r="M17" s="13">
        <f>M12+M13+M14+M15+M16</f>
        <v>70671620.41</v>
      </c>
      <c r="Q17" s="13">
        <f>Q12+Q13+Q14+Q15+Q16</f>
        <v>70469330.41</v>
      </c>
    </row>
    <row r="19" spans="1:2" ht="11.25">
      <c r="A19" s="1" t="s">
        <v>22</v>
      </c>
      <c r="B19" s="1">
        <v>8631097</v>
      </c>
    </row>
    <row r="20" spans="2:4" ht="11.25">
      <c r="B20" s="1">
        <v>1445</v>
      </c>
      <c r="C20" s="1">
        <v>1520</v>
      </c>
      <c r="D20" s="1">
        <v>0</v>
      </c>
    </row>
    <row r="21" ht="11.25">
      <c r="B21" s="1">
        <v>1847811</v>
      </c>
    </row>
    <row r="22" spans="2:4" ht="11.25">
      <c r="B22" s="13">
        <f>B19+B20+B21</f>
        <v>10480353</v>
      </c>
      <c r="C22" s="13">
        <f>C19+C20+C21</f>
        <v>1520</v>
      </c>
      <c r="D22" s="13">
        <f>D19+D20+D21</f>
        <v>0</v>
      </c>
    </row>
    <row r="24" spans="1:17" s="13" customFormat="1" ht="11.25">
      <c r="A24" s="13" t="s">
        <v>19</v>
      </c>
      <c r="I24" s="24">
        <f>I25+I26+I27+I28+I29+I30</f>
        <v>146448622.41</v>
      </c>
      <c r="M24" s="13">
        <f>M25+M26+M27+M28+M29+M30</f>
        <v>71471620.41</v>
      </c>
      <c r="Q24" s="13">
        <f>Q25+Q26+Q27+Q28+Q29+Q30</f>
        <v>71269330.41</v>
      </c>
    </row>
    <row r="25" spans="1:17" ht="11.25">
      <c r="A25" s="1" t="s">
        <v>21</v>
      </c>
      <c r="I25" s="1">
        <v>43980258.57</v>
      </c>
      <c r="M25" s="1">
        <v>34622674.57</v>
      </c>
      <c r="Q25" s="1">
        <v>34651154.57</v>
      </c>
    </row>
    <row r="26" spans="9:17" ht="11.25">
      <c r="I26" s="2">
        <v>13269982</v>
      </c>
      <c r="M26" s="1">
        <v>6817220</v>
      </c>
      <c r="Q26" s="1">
        <v>6777000</v>
      </c>
    </row>
    <row r="27" spans="9:17" ht="11.25">
      <c r="I27" s="2">
        <v>9063560</v>
      </c>
      <c r="M27" s="1">
        <v>6032220</v>
      </c>
      <c r="Q27" s="1">
        <v>6032220</v>
      </c>
    </row>
    <row r="28" spans="9:17" ht="11.25">
      <c r="I28" s="2">
        <v>13746712</v>
      </c>
      <c r="M28" s="1">
        <v>7746720</v>
      </c>
      <c r="Q28" s="1">
        <v>7746720</v>
      </c>
    </row>
    <row r="29" spans="9:17" ht="11.25">
      <c r="I29" s="2">
        <v>66388109.84</v>
      </c>
      <c r="M29" s="1">
        <v>16252785.84</v>
      </c>
      <c r="Q29" s="1">
        <v>16062235.84</v>
      </c>
    </row>
    <row r="30" ht="11.25">
      <c r="I30" s="2"/>
    </row>
  </sheetData>
  <sheetProtection/>
  <mergeCells count="7">
    <mergeCell ref="A1:Q1"/>
    <mergeCell ref="N4:Q4"/>
    <mergeCell ref="A2:I2"/>
    <mergeCell ref="A4:A5"/>
    <mergeCell ref="B4:E4"/>
    <mergeCell ref="F4:I4"/>
    <mergeCell ref="J4:M4"/>
  </mergeCells>
  <printOptions/>
  <pageMargins left="0.15748031496062992" right="0" top="0.984251968503937" bottom="0.984251968503937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Балко Г.В.</dc:creator>
  <cp:keywords/>
  <dc:description/>
  <cp:lastModifiedBy>GlSpec</cp:lastModifiedBy>
  <cp:lastPrinted>2018-11-27T11:05:52Z</cp:lastPrinted>
  <dcterms:created xsi:type="dcterms:W3CDTF">2009-11-03T07:47:02Z</dcterms:created>
  <dcterms:modified xsi:type="dcterms:W3CDTF">2019-11-19T10:07:51Z</dcterms:modified>
  <cp:category/>
  <cp:version/>
  <cp:contentType/>
  <cp:contentStatus/>
</cp:coreProperties>
</file>